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4"/>
  </bookViews>
  <sheets>
    <sheet name="1кв" sheetId="30" r:id="rId1"/>
    <sheet name="2кв" sheetId="31" r:id="rId2"/>
    <sheet name="3кв" sheetId="32" r:id="rId3"/>
    <sheet name="4кв" sheetId="33" r:id="rId4"/>
    <sheet name="отчет" sheetId="34" r:id="rId5"/>
  </sheets>
  <definedNames>
    <definedName name="_xlnm.Print_Area" localSheetId="0">'1кв'!$A$1:$E$48</definedName>
    <definedName name="_xlnm.Print_Area" localSheetId="1">'2кв'!$A$1:$E$47</definedName>
    <definedName name="_xlnm.Print_Area" localSheetId="2">'3кв'!$A$1:$E$47</definedName>
    <definedName name="_xlnm.Print_Area" localSheetId="3">'4кв'!$A$1:$E$47</definedName>
    <definedName name="_xlnm.Print_Area" localSheetId="4">отчет!$A$1:$C$30</definedName>
  </definedNames>
  <calcPr calcId="152511"/>
</workbook>
</file>

<file path=xl/calcChain.xml><?xml version="1.0" encoding="utf-8"?>
<calcChain xmlns="http://schemas.openxmlformats.org/spreadsheetml/2006/main">
  <c r="C18" i="34" l="1"/>
  <c r="C13" i="34"/>
  <c r="C14" i="34"/>
  <c r="C12" i="34"/>
  <c r="C8" i="34"/>
  <c r="C6" i="34"/>
  <c r="C26" i="34"/>
  <c r="C16" i="34"/>
  <c r="C10" i="34"/>
  <c r="C20" i="34" l="1"/>
  <c r="C21" i="34"/>
  <c r="B43" i="33" l="1"/>
  <c r="E23" i="33"/>
  <c r="E22" i="33"/>
  <c r="E26" i="33" s="1"/>
  <c r="B46" i="33" s="1"/>
  <c r="B47" i="33" l="1"/>
  <c r="B43" i="32"/>
  <c r="E23" i="32"/>
  <c r="E22" i="32"/>
  <c r="E26" i="32" l="1"/>
  <c r="B46" i="32" s="1"/>
  <c r="B47" i="32" s="1"/>
  <c r="B43" i="31"/>
  <c r="E23" i="31"/>
  <c r="E22" i="31"/>
  <c r="E26" i="31" s="1"/>
  <c r="B46" i="31" s="1"/>
  <c r="B47" i="31" s="1"/>
  <c r="E27" i="30" l="1"/>
  <c r="E23" i="30" l="1"/>
  <c r="E22" i="30"/>
  <c r="B47" i="30" s="1"/>
  <c r="B48" i="30" l="1"/>
</calcChain>
</file>

<file path=xl/sharedStrings.xml><?xml version="1.0" encoding="utf-8"?>
<sst xmlns="http://schemas.openxmlformats.org/spreadsheetml/2006/main" count="247" uniqueCount="93">
  <si>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</si>
  <si>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</si>
  <si>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</si>
  <si>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</si>
  <si>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</si>
  <si>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</si>
  <si>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</si>
  <si>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</si>
  <si>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</si>
  <si>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</si>
  <si>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</si>
  <si>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</si>
  <si>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</si>
  <si>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</si>
  <si>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</si>
  <si>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</si>
  <si>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</si>
  <si>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</si>
  <si>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</si>
  <si>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</si>
  <si>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</si>
  <si>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</si>
  <si>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</si>
  <si>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</si>
  <si>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</si>
  <si>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Юбилейная,29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</si>
  <si>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№49 от   01.11.2013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</si>
  <si>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Юбилейная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</si>
  <si>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</si>
  <si>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</si>
  <si>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</si>
  <si>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</si>
  <si>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</si>
  <si>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</si>
  <si>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</si>
  <si>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Макаровой Светланы Генадьевны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</si>
  <si>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 от 29.07.2016 г.</t>
    </r>
  </si>
  <si>
    <t>Заказчик - Собственники МКД, в лице председателя совета МКД Макаровой С.Г.</t>
  </si>
  <si>
    <t>Работы по содержанию и тек. ремонту</t>
  </si>
  <si>
    <t xml:space="preserve">Общехозяйственные расходы </t>
  </si>
  <si>
    <t>Остаток на начало  квартала</t>
  </si>
  <si>
    <t>определена приложением № 9 к договору</t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</si>
  <si>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</si>
  <si>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</si>
  <si>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Общая площадь квартир - 242,4 м2</t>
  </si>
  <si>
    <t>Исполнитель - ООО ЖКХ "Локомотив", в лице директора  Бовкун А.А.</t>
  </si>
  <si>
    <t>Предъявлено населению  12856,92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</si>
  <si>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</si>
  <si>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</si>
  <si>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</si>
  <si>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</si>
  <si>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восемь тысяч девятьсот одиннадцать рублей 94 копейки.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</si>
  <si>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</si>
  <si>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</si>
  <si>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</si>
  <si>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восемь тысяч семьсот сорок рублей 94 копейки.</t>
  </si>
  <si>
    <t>за 3 квартал 2024 года</t>
  </si>
  <si>
    <t>30.09.2024 г.</t>
  </si>
  <si>
    <t>3 квартал</t>
  </si>
  <si>
    <t>г. Россошь, ул. Юбилейная, д.29</t>
  </si>
  <si>
    <t xml:space="preserve">           2. Всего за период с "01" 07 2024 г. по "30" 09 2024 г. выполнено работ (оказано услуг) на общую сумму восемь тысяч семьсот тридцать три рубля 67 копеек.</t>
  </si>
  <si>
    <t>Предъявлено населению 13809,54</t>
  </si>
  <si>
    <t>за 4 квартал 2024 года</t>
  </si>
  <si>
    <t>31.12.2024 г.</t>
  </si>
  <si>
    <t>4 квартал</t>
  </si>
  <si>
    <t xml:space="preserve">           2. Всего за период с "01" 10 2024 г. по "31" 12 2024 г. выполнено работ (оказано услуг) на общую сумму восемь тысяч семьсот тридцать три рубля 67 копеек.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</si>
  <si>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</si>
  <si>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</si>
  <si>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</si>
  <si>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</si>
  <si>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</si>
  <si>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</si>
  <si>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</si>
  <si>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</si>
  <si>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</si>
  <si>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 xml:space="preserve">Расходы по управлению МКД 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</si>
  <si>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</si>
  <si>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</si>
  <si>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</si>
  <si>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>Итого расходов</t>
  </si>
  <si>
    <t>Остаток средств на 01.01.2025</t>
  </si>
  <si>
    <t>Справочно:</t>
  </si>
  <si>
    <t>Задолженность населения по оплате на 01.01.2024 г.</t>
  </si>
  <si>
    <t>Задолженность населения по оплате на 01.01.2025 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</si>
  <si>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</si>
  <si>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</si>
  <si>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</si>
  <si>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</si>
  <si>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</si>
  <si>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</si>
  <si>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по ж.д. ул. Юбилейная, д. 29</t>
  </si>
  <si>
    <t>Начислено всего 53 332,92</t>
  </si>
  <si>
    <t>Непредвиденные работы 0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</si>
</sst>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11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4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/>
    </xf>
    <xf numFmtId="164" fontId="3" fillId="0" borderId="0" xfId="1" applyNumberFormat="1" applyFont="1" applyBorder="1"/>
    <xf numFmtId="43" fontId="3" fillId="0" borderId="0" xfId="0" applyNumberFormat="1" applyFont="1"/>
    <xf numFmtId="0" fontId="3" fillId="0" borderId="1" xfId="0" applyFont="1" applyBorder="1" applyAlignment="1">
      <alignment vertical="center" wrapText="1"/>
    </xf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9" fontId="3" fillId="0" borderId="1" xfId="0" applyNumberFormat="1" applyFont="1" applyBorder="1" applyAlignment="1">
      <alignment vertical="center" wrapText="1"/>
    </xf>
    <xf numFmtId="43" fontId="3" fillId="0" borderId="1" xfId="1" applyFont="1" applyBorder="1" applyAlignment="1">
      <alignment horizontal="center"/>
    </xf>
    <xf numFmtId="0" fontId="16" fillId="0" borderId="1" xfId="0" applyFont="1" applyBorder="1" applyAlignment="1">
      <alignment wrapText="1"/>
    </xf>
    <xf numFmtId="43" fontId="3" fillId="2" borderId="1" xfId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/>
    </xf>
    <xf numFmtId="43" fontId="8" fillId="0" borderId="1" xfId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" fontId="4" fillId="0" borderId="0" xfId="0" applyNumberFormat="1" applyFont="1"/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23" zoomScaleSheetLayoutView="100" workbookViewId="0">
      <selection activeCell="B47" sqref="B47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3" style="2" customWidth="1"/>
    <col min="4" max="4" width="14.5703125" style="2" customWidth="1"/>
    <col min="5" max="5" width="12.5703125" style="2" customWidth="1"/>
    <col min="6" max="7" width="9.140625" style="2"/>
    <col min="8" max="8" width="14.140625" style="2" customWidth="1"/>
    <col min="9" max="16384" width="9.140625" style="2"/>
  </cols>
  <sheetData>
    <row r="1" spans="1:5" ht="15.75" x14ac:dyDescent="0.25">
      <c r="A1" s="52" t="s">
        <v>11</v>
      </c>
      <c r="B1" s="52"/>
      <c r="C1" s="52"/>
      <c r="D1" s="52"/>
      <c r="E1" s="52"/>
    </row>
    <row r="2" spans="1:5" ht="31.5" customHeight="1" x14ac:dyDescent="0.25">
      <c r="A2" s="53" t="s">
        <v>12</v>
      </c>
      <c r="B2" s="54"/>
      <c r="C2" s="54"/>
      <c r="D2" s="54"/>
      <c r="E2" s="54"/>
    </row>
    <row r="3" spans="1:5" x14ac:dyDescent="0.25">
      <c r="A3" s="55" t="s">
        <v>47</v>
      </c>
      <c r="B3" s="55"/>
      <c r="C3" s="55"/>
      <c r="D3" s="55"/>
      <c r="E3" s="55"/>
    </row>
    <row r="4" spans="1:5" s="1" customFormat="1" ht="15.75" x14ac:dyDescent="0.25">
      <c r="A4" s="16" t="s">
        <v>13</v>
      </c>
      <c r="B4" s="17"/>
      <c r="C4" s="17"/>
      <c r="D4" s="26"/>
      <c r="E4" s="30" t="s">
        <v>48</v>
      </c>
    </row>
    <row r="5" spans="1:5" x14ac:dyDescent="0.25">
      <c r="A5" s="25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56" t="s">
        <v>25</v>
      </c>
      <c r="B7" s="56"/>
      <c r="C7" s="56"/>
      <c r="D7" s="56"/>
      <c r="E7" s="56"/>
    </row>
    <row r="8" spans="1:5" x14ac:dyDescent="0.25">
      <c r="A8" s="48" t="s">
        <v>1</v>
      </c>
      <c r="B8" s="48"/>
      <c r="C8" s="48"/>
      <c r="D8" s="48"/>
      <c r="E8" s="48"/>
    </row>
    <row r="9" spans="1:5" x14ac:dyDescent="0.25">
      <c r="A9" s="45" t="s">
        <v>35</v>
      </c>
      <c r="B9" s="45"/>
      <c r="C9" s="45"/>
      <c r="D9" s="45"/>
      <c r="E9" s="45"/>
    </row>
    <row r="10" spans="1:5" ht="26.25" customHeight="1" x14ac:dyDescent="0.25">
      <c r="A10" s="49" t="s">
        <v>14</v>
      </c>
      <c r="B10" s="50"/>
      <c r="C10" s="50"/>
      <c r="D10" s="50"/>
      <c r="E10" s="50"/>
    </row>
    <row r="11" spans="1:5" ht="27" customHeight="1" x14ac:dyDescent="0.25">
      <c r="A11" s="45" t="s">
        <v>36</v>
      </c>
      <c r="B11" s="45"/>
      <c r="C11" s="45"/>
      <c r="D11" s="45"/>
      <c r="E11" s="45"/>
    </row>
    <row r="12" spans="1:5" x14ac:dyDescent="0.25">
      <c r="A12" s="48" t="s">
        <v>15</v>
      </c>
      <c r="B12" s="51"/>
      <c r="C12" s="51"/>
      <c r="D12" s="51"/>
      <c r="E12" s="51"/>
    </row>
    <row r="13" spans="1:5" x14ac:dyDescent="0.25">
      <c r="A13" s="45" t="s">
        <v>22</v>
      </c>
      <c r="B13" s="45"/>
      <c r="C13" s="45"/>
      <c r="D13" s="45"/>
      <c r="E13" s="45"/>
    </row>
    <row r="14" spans="1:5" x14ac:dyDescent="0.25">
      <c r="A14" s="48" t="s">
        <v>2</v>
      </c>
      <c r="B14" s="51"/>
      <c r="C14" s="51"/>
      <c r="D14" s="51"/>
      <c r="E14" s="51"/>
    </row>
    <row r="15" spans="1:5" x14ac:dyDescent="0.25">
      <c r="A15" s="45" t="s">
        <v>43</v>
      </c>
      <c r="B15" s="45"/>
      <c r="C15" s="45"/>
      <c r="D15" s="45"/>
      <c r="E15" s="45"/>
    </row>
    <row r="16" spans="1:5" x14ac:dyDescent="0.25">
      <c r="A16" s="48" t="s">
        <v>16</v>
      </c>
      <c r="B16" s="51"/>
      <c r="C16" s="51"/>
      <c r="D16" s="51"/>
      <c r="E16" s="51"/>
    </row>
    <row r="17" spans="1:7" ht="30" customHeight="1" x14ac:dyDescent="0.25">
      <c r="A17" s="45" t="s">
        <v>17</v>
      </c>
      <c r="B17" s="45"/>
      <c r="C17" s="45"/>
      <c r="D17" s="45"/>
      <c r="E17" s="45"/>
    </row>
    <row r="18" spans="1:7" ht="62.25" customHeight="1" x14ac:dyDescent="0.25">
      <c r="A18" s="45" t="s">
        <v>26</v>
      </c>
      <c r="B18" s="45"/>
      <c r="C18" s="45"/>
      <c r="D18" s="45"/>
      <c r="E18" s="45"/>
    </row>
    <row r="19" spans="1:7" ht="30" customHeight="1" x14ac:dyDescent="0.25">
      <c r="A19" s="43" t="s">
        <v>27</v>
      </c>
      <c r="B19" s="43"/>
      <c r="C19" s="43"/>
      <c r="D19" s="43"/>
      <c r="E19" s="43"/>
    </row>
    <row r="20" spans="1:7" x14ac:dyDescent="0.25">
      <c r="A20" s="43"/>
      <c r="B20" s="43"/>
      <c r="C20" s="43"/>
      <c r="D20" s="43"/>
      <c r="E20" s="43"/>
      <c r="F20" s="2">
        <v>242.4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4" t="s">
        <v>42</v>
      </c>
      <c r="B22" s="8" t="s">
        <v>41</v>
      </c>
      <c r="C22" s="3" t="s">
        <v>4</v>
      </c>
      <c r="D22" s="3">
        <v>7.81</v>
      </c>
      <c r="E22" s="7">
        <f>D22*F20*3</f>
        <v>5679.4319999999998</v>
      </c>
    </row>
    <row r="23" spans="1:7" x14ac:dyDescent="0.25">
      <c r="A23" s="6" t="s">
        <v>39</v>
      </c>
      <c r="B23" s="8" t="s">
        <v>23</v>
      </c>
      <c r="C23" s="3" t="s">
        <v>4</v>
      </c>
      <c r="D23" s="3">
        <v>4.21</v>
      </c>
      <c r="E23" s="7">
        <f>D23*F20*3</f>
        <v>3061.5120000000002</v>
      </c>
    </row>
    <row r="24" spans="1:7" ht="15.75" x14ac:dyDescent="0.25">
      <c r="A24" s="6" t="s">
        <v>28</v>
      </c>
      <c r="B24" s="8" t="s">
        <v>29</v>
      </c>
      <c r="C24" s="3" t="s">
        <v>30</v>
      </c>
      <c r="D24" s="15"/>
      <c r="E24" s="7">
        <v>0</v>
      </c>
    </row>
    <row r="25" spans="1:7" s="35" customFormat="1" ht="60" x14ac:dyDescent="0.25">
      <c r="A25" s="31" t="s">
        <v>49</v>
      </c>
      <c r="B25" s="32" t="s">
        <v>50</v>
      </c>
      <c r="C25" s="33" t="s">
        <v>30</v>
      </c>
      <c r="D25" s="33"/>
      <c r="E25" s="34">
        <v>171</v>
      </c>
    </row>
    <row r="26" spans="1:7" ht="15.75" x14ac:dyDescent="0.25">
      <c r="A26" s="18"/>
      <c r="B26" s="8"/>
      <c r="C26" s="3"/>
      <c r="D26" s="15"/>
      <c r="E26" s="7"/>
    </row>
    <row r="27" spans="1:7" s="9" customFormat="1" ht="14.25" x14ac:dyDescent="0.2">
      <c r="A27" s="19" t="s">
        <v>24</v>
      </c>
      <c r="B27" s="20"/>
      <c r="C27" s="21"/>
      <c r="D27" s="21"/>
      <c r="E27" s="22">
        <f>SUM(E22:E26)</f>
        <v>8911.9439999999995</v>
      </c>
    </row>
    <row r="29" spans="1:7" ht="29.25" customHeight="1" x14ac:dyDescent="0.25">
      <c r="A29" s="44" t="s">
        <v>51</v>
      </c>
      <c r="B29" s="44"/>
      <c r="C29" s="44"/>
      <c r="D29" s="44"/>
      <c r="E29" s="44"/>
    </row>
    <row r="30" spans="1:7" ht="29.25" customHeight="1" x14ac:dyDescent="0.25">
      <c r="A30" s="45" t="s">
        <v>21</v>
      </c>
      <c r="B30" s="45"/>
      <c r="C30" s="45"/>
      <c r="D30" s="45"/>
      <c r="E30" s="45"/>
    </row>
    <row r="31" spans="1:7" ht="13.9" customHeight="1" x14ac:dyDescent="0.25">
      <c r="A31" s="45" t="s">
        <v>20</v>
      </c>
      <c r="B31" s="45"/>
      <c r="C31" s="45"/>
      <c r="D31" s="45"/>
      <c r="E31" s="45"/>
    </row>
    <row r="32" spans="1:7" ht="29.25" customHeight="1" x14ac:dyDescent="0.25">
      <c r="A32" s="45" t="s">
        <v>31</v>
      </c>
      <c r="B32" s="45"/>
      <c r="C32" s="45"/>
      <c r="D32" s="45"/>
      <c r="E32" s="45"/>
    </row>
    <row r="33" spans="1:5" x14ac:dyDescent="0.25">
      <c r="A33" s="45" t="s">
        <v>18</v>
      </c>
      <c r="B33" s="45"/>
      <c r="C33" s="45"/>
      <c r="D33" s="45"/>
      <c r="E33" s="45"/>
    </row>
    <row r="34" spans="1:5" x14ac:dyDescent="0.25">
      <c r="A34" s="46" t="s">
        <v>5</v>
      </c>
      <c r="B34" s="46"/>
      <c r="C34" s="46"/>
      <c r="D34" s="46"/>
      <c r="E34" s="46"/>
    </row>
    <row r="35" spans="1:5" x14ac:dyDescent="0.25">
      <c r="A35" s="45" t="s">
        <v>18</v>
      </c>
      <c r="B35" s="45"/>
      <c r="C35" s="45"/>
      <c r="D35" s="45"/>
      <c r="E35" s="45"/>
    </row>
    <row r="36" spans="1:5" ht="13.9" customHeight="1" x14ac:dyDescent="0.25">
      <c r="A36" s="47" t="s">
        <v>45</v>
      </c>
      <c r="B36" s="47"/>
      <c r="C36" s="47"/>
      <c r="D36" s="47"/>
      <c r="E36" s="47"/>
    </row>
    <row r="37" spans="1:5" x14ac:dyDescent="0.25">
      <c r="B37" s="42" t="s">
        <v>19</v>
      </c>
      <c r="C37" s="42"/>
      <c r="D37" s="42"/>
      <c r="E37" s="5" t="s">
        <v>6</v>
      </c>
    </row>
    <row r="38" spans="1:5" x14ac:dyDescent="0.25">
      <c r="A38" s="24"/>
      <c r="B38" s="24"/>
      <c r="C38" s="24"/>
      <c r="D38" s="24"/>
      <c r="E38" s="24"/>
    </row>
    <row r="39" spans="1:5" ht="13.9" customHeight="1" x14ac:dyDescent="0.25">
      <c r="A39" s="47" t="s">
        <v>37</v>
      </c>
      <c r="B39" s="47"/>
      <c r="C39" s="47"/>
      <c r="D39" s="47"/>
      <c r="E39" s="47"/>
    </row>
    <row r="40" spans="1:5" x14ac:dyDescent="0.25">
      <c r="B40" s="42" t="s">
        <v>19</v>
      </c>
      <c r="C40" s="42"/>
      <c r="D40" s="42"/>
      <c r="E40" s="5" t="s">
        <v>6</v>
      </c>
    </row>
    <row r="42" spans="1:5" x14ac:dyDescent="0.25">
      <c r="A42" s="13" t="s">
        <v>44</v>
      </c>
    </row>
    <row r="43" spans="1:5" x14ac:dyDescent="0.25">
      <c r="A43" s="9" t="s">
        <v>32</v>
      </c>
    </row>
    <row r="44" spans="1:5" x14ac:dyDescent="0.25">
      <c r="A44" s="2" t="s">
        <v>40</v>
      </c>
      <c r="B44" s="10">
        <v>-7291.49</v>
      </c>
    </row>
    <row r="45" spans="1:5" ht="15.75" x14ac:dyDescent="0.25">
      <c r="A45" s="23" t="s">
        <v>46</v>
      </c>
      <c r="B45" s="11"/>
    </row>
    <row r="46" spans="1:5" x14ac:dyDescent="0.25">
      <c r="A46" s="2" t="s">
        <v>33</v>
      </c>
      <c r="B46" s="12">
        <v>11452.81</v>
      </c>
    </row>
    <row r="47" spans="1:5" ht="18" customHeight="1" x14ac:dyDescent="0.25">
      <c r="A47" s="23" t="s">
        <v>38</v>
      </c>
      <c r="B47" s="12">
        <f>E27</f>
        <v>8911.9439999999995</v>
      </c>
    </row>
    <row r="48" spans="1:5" x14ac:dyDescent="0.25">
      <c r="A48" s="9" t="s">
        <v>34</v>
      </c>
      <c r="B48" s="10">
        <f>B44+B46-B47</f>
        <v>-4750.6239999999998</v>
      </c>
    </row>
    <row r="51" spans="2:2" x14ac:dyDescent="0.25">
      <c r="B51" s="2">
        <v>-7291.49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19" zoomScaleSheetLayoutView="100" workbookViewId="0">
      <selection activeCell="D22" sqref="D22:D23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3" style="2" customWidth="1"/>
    <col min="4" max="4" width="14.5703125" style="2" customWidth="1"/>
    <col min="5" max="5" width="12.5703125" style="2" customWidth="1"/>
    <col min="6" max="7" width="9.140625" style="2"/>
    <col min="8" max="8" width="14.140625" style="2" customWidth="1"/>
    <col min="9" max="16384" width="9.140625" style="2"/>
  </cols>
  <sheetData>
    <row r="1" spans="1:5" ht="15.75" x14ac:dyDescent="0.25">
      <c r="A1" s="52" t="s">
        <v>11</v>
      </c>
      <c r="B1" s="52"/>
      <c r="C1" s="52"/>
      <c r="D1" s="52"/>
      <c r="E1" s="52"/>
    </row>
    <row r="2" spans="1:5" ht="31.5" customHeight="1" x14ac:dyDescent="0.25">
      <c r="A2" s="53" t="s">
        <v>12</v>
      </c>
      <c r="B2" s="54"/>
      <c r="C2" s="54"/>
      <c r="D2" s="54"/>
      <c r="E2" s="54"/>
    </row>
    <row r="3" spans="1:5" x14ac:dyDescent="0.25">
      <c r="A3" s="55" t="s">
        <v>52</v>
      </c>
      <c r="B3" s="55"/>
      <c r="C3" s="55"/>
      <c r="D3" s="55"/>
      <c r="E3" s="55"/>
    </row>
    <row r="4" spans="1:5" s="1" customFormat="1" ht="15.75" x14ac:dyDescent="0.25">
      <c r="A4" s="16" t="s">
        <v>13</v>
      </c>
      <c r="B4" s="17"/>
      <c r="C4" s="17"/>
      <c r="D4" s="26"/>
      <c r="E4" s="30" t="s">
        <v>53</v>
      </c>
    </row>
    <row r="5" spans="1:5" x14ac:dyDescent="0.25">
      <c r="A5" s="29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56" t="s">
        <v>25</v>
      </c>
      <c r="B7" s="56"/>
      <c r="C7" s="56"/>
      <c r="D7" s="56"/>
      <c r="E7" s="56"/>
    </row>
    <row r="8" spans="1:5" x14ac:dyDescent="0.25">
      <c r="A8" s="48" t="s">
        <v>1</v>
      </c>
      <c r="B8" s="48"/>
      <c r="C8" s="48"/>
      <c r="D8" s="48"/>
      <c r="E8" s="48"/>
    </row>
    <row r="9" spans="1:5" x14ac:dyDescent="0.25">
      <c r="A9" s="45" t="s">
        <v>35</v>
      </c>
      <c r="B9" s="45"/>
      <c r="C9" s="45"/>
      <c r="D9" s="45"/>
      <c r="E9" s="45"/>
    </row>
    <row r="10" spans="1:5" ht="26.25" customHeight="1" x14ac:dyDescent="0.25">
      <c r="A10" s="49" t="s">
        <v>14</v>
      </c>
      <c r="B10" s="50"/>
      <c r="C10" s="50"/>
      <c r="D10" s="50"/>
      <c r="E10" s="50"/>
    </row>
    <row r="11" spans="1:5" ht="27" customHeight="1" x14ac:dyDescent="0.25">
      <c r="A11" s="45" t="s">
        <v>36</v>
      </c>
      <c r="B11" s="45"/>
      <c r="C11" s="45"/>
      <c r="D11" s="45"/>
      <c r="E11" s="45"/>
    </row>
    <row r="12" spans="1:5" x14ac:dyDescent="0.25">
      <c r="A12" s="48" t="s">
        <v>15</v>
      </c>
      <c r="B12" s="51"/>
      <c r="C12" s="51"/>
      <c r="D12" s="51"/>
      <c r="E12" s="51"/>
    </row>
    <row r="13" spans="1:5" x14ac:dyDescent="0.25">
      <c r="A13" s="45" t="s">
        <v>22</v>
      </c>
      <c r="B13" s="45"/>
      <c r="C13" s="45"/>
      <c r="D13" s="45"/>
      <c r="E13" s="45"/>
    </row>
    <row r="14" spans="1:5" x14ac:dyDescent="0.25">
      <c r="A14" s="48" t="s">
        <v>2</v>
      </c>
      <c r="B14" s="51"/>
      <c r="C14" s="51"/>
      <c r="D14" s="51"/>
      <c r="E14" s="51"/>
    </row>
    <row r="15" spans="1:5" x14ac:dyDescent="0.25">
      <c r="A15" s="45" t="s">
        <v>43</v>
      </c>
      <c r="B15" s="45"/>
      <c r="C15" s="45"/>
      <c r="D15" s="45"/>
      <c r="E15" s="45"/>
    </row>
    <row r="16" spans="1:5" x14ac:dyDescent="0.25">
      <c r="A16" s="48" t="s">
        <v>16</v>
      </c>
      <c r="B16" s="51"/>
      <c r="C16" s="51"/>
      <c r="D16" s="51"/>
      <c r="E16" s="51"/>
    </row>
    <row r="17" spans="1:7" ht="30" customHeight="1" x14ac:dyDescent="0.25">
      <c r="A17" s="45" t="s">
        <v>17</v>
      </c>
      <c r="B17" s="45"/>
      <c r="C17" s="45"/>
      <c r="D17" s="45"/>
      <c r="E17" s="45"/>
    </row>
    <row r="18" spans="1:7" ht="62.25" customHeight="1" x14ac:dyDescent="0.25">
      <c r="A18" s="45" t="s">
        <v>26</v>
      </c>
      <c r="B18" s="45"/>
      <c r="C18" s="45"/>
      <c r="D18" s="45"/>
      <c r="E18" s="45"/>
    </row>
    <row r="19" spans="1:7" ht="30" customHeight="1" x14ac:dyDescent="0.25">
      <c r="A19" s="43" t="s">
        <v>27</v>
      </c>
      <c r="B19" s="43"/>
      <c r="C19" s="43"/>
      <c r="D19" s="43"/>
      <c r="E19" s="43"/>
    </row>
    <row r="20" spans="1:7" x14ac:dyDescent="0.25">
      <c r="A20" s="43"/>
      <c r="B20" s="43"/>
      <c r="C20" s="43"/>
      <c r="D20" s="43"/>
      <c r="E20" s="43"/>
      <c r="F20" s="2">
        <v>242.4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4" t="s">
        <v>42</v>
      </c>
      <c r="B22" s="8" t="s">
        <v>41</v>
      </c>
      <c r="C22" s="3" t="s">
        <v>4</v>
      </c>
      <c r="D22" s="3">
        <v>7.81</v>
      </c>
      <c r="E22" s="7">
        <f>D22*F20*3</f>
        <v>5679.4319999999998</v>
      </c>
    </row>
    <row r="23" spans="1:7" x14ac:dyDescent="0.25">
      <c r="A23" s="6" t="s">
        <v>39</v>
      </c>
      <c r="B23" s="8" t="s">
        <v>23</v>
      </c>
      <c r="C23" s="3" t="s">
        <v>4</v>
      </c>
      <c r="D23" s="3">
        <v>4.21</v>
      </c>
      <c r="E23" s="7">
        <f>D23*F20*3</f>
        <v>3061.5120000000002</v>
      </c>
    </row>
    <row r="24" spans="1:7" ht="15.75" x14ac:dyDescent="0.25">
      <c r="A24" s="6" t="s">
        <v>28</v>
      </c>
      <c r="B24" s="8" t="s">
        <v>54</v>
      </c>
      <c r="C24" s="3" t="s">
        <v>30</v>
      </c>
      <c r="D24" s="15"/>
      <c r="E24" s="7">
        <v>0</v>
      </c>
    </row>
    <row r="25" spans="1:7" ht="15.75" x14ac:dyDescent="0.25">
      <c r="A25" s="18"/>
      <c r="B25" s="8"/>
      <c r="C25" s="3"/>
      <c r="D25" s="15"/>
      <c r="E25" s="7"/>
    </row>
    <row r="26" spans="1:7" s="9" customFormat="1" ht="14.25" x14ac:dyDescent="0.2">
      <c r="A26" s="19" t="s">
        <v>24</v>
      </c>
      <c r="B26" s="20"/>
      <c r="C26" s="21"/>
      <c r="D26" s="21"/>
      <c r="E26" s="22">
        <f>SUM(E22:E25)</f>
        <v>8740.9439999999995</v>
      </c>
    </row>
    <row r="28" spans="1:7" ht="29.25" customHeight="1" x14ac:dyDescent="0.25">
      <c r="A28" s="44" t="s">
        <v>55</v>
      </c>
      <c r="B28" s="44"/>
      <c r="C28" s="44"/>
      <c r="D28" s="44"/>
      <c r="E28" s="44"/>
    </row>
    <row r="29" spans="1:7" ht="29.25" customHeight="1" x14ac:dyDescent="0.25">
      <c r="A29" s="45" t="s">
        <v>21</v>
      </c>
      <c r="B29" s="45"/>
      <c r="C29" s="45"/>
      <c r="D29" s="45"/>
      <c r="E29" s="45"/>
    </row>
    <row r="30" spans="1:7" ht="13.9" customHeight="1" x14ac:dyDescent="0.25">
      <c r="A30" s="45" t="s">
        <v>20</v>
      </c>
      <c r="B30" s="45"/>
      <c r="C30" s="45"/>
      <c r="D30" s="45"/>
      <c r="E30" s="45"/>
    </row>
    <row r="31" spans="1:7" ht="29.25" customHeight="1" x14ac:dyDescent="0.25">
      <c r="A31" s="45" t="s">
        <v>31</v>
      </c>
      <c r="B31" s="45"/>
      <c r="C31" s="45"/>
      <c r="D31" s="45"/>
      <c r="E31" s="45"/>
    </row>
    <row r="32" spans="1:7" x14ac:dyDescent="0.25">
      <c r="A32" s="45" t="s">
        <v>18</v>
      </c>
      <c r="B32" s="45"/>
      <c r="C32" s="45"/>
      <c r="D32" s="45"/>
      <c r="E32" s="45"/>
    </row>
    <row r="33" spans="1:5" x14ac:dyDescent="0.25">
      <c r="A33" s="46" t="s">
        <v>5</v>
      </c>
      <c r="B33" s="46"/>
      <c r="C33" s="46"/>
      <c r="D33" s="46"/>
      <c r="E33" s="46"/>
    </row>
    <row r="34" spans="1:5" x14ac:dyDescent="0.25">
      <c r="A34" s="45" t="s">
        <v>18</v>
      </c>
      <c r="B34" s="45"/>
      <c r="C34" s="45"/>
      <c r="D34" s="45"/>
      <c r="E34" s="45"/>
    </row>
    <row r="35" spans="1:5" ht="13.9" customHeight="1" x14ac:dyDescent="0.25">
      <c r="A35" s="47" t="s">
        <v>45</v>
      </c>
      <c r="B35" s="47"/>
      <c r="C35" s="47"/>
      <c r="D35" s="47"/>
      <c r="E35" s="47"/>
    </row>
    <row r="36" spans="1:5" x14ac:dyDescent="0.25">
      <c r="B36" s="42" t="s">
        <v>19</v>
      </c>
      <c r="C36" s="42"/>
      <c r="D36" s="42"/>
      <c r="E36" s="5" t="s">
        <v>6</v>
      </c>
    </row>
    <row r="37" spans="1:5" x14ac:dyDescent="0.25">
      <c r="A37" s="28"/>
      <c r="B37" s="28"/>
      <c r="C37" s="28"/>
      <c r="D37" s="28"/>
      <c r="E37" s="28"/>
    </row>
    <row r="38" spans="1:5" ht="13.9" customHeight="1" x14ac:dyDescent="0.25">
      <c r="A38" s="47" t="s">
        <v>37</v>
      </c>
      <c r="B38" s="47"/>
      <c r="C38" s="47"/>
      <c r="D38" s="47"/>
      <c r="E38" s="47"/>
    </row>
    <row r="39" spans="1:5" x14ac:dyDescent="0.25">
      <c r="B39" s="42" t="s">
        <v>19</v>
      </c>
      <c r="C39" s="42"/>
      <c r="D39" s="42"/>
      <c r="E39" s="5" t="s">
        <v>6</v>
      </c>
    </row>
    <row r="41" spans="1:5" x14ac:dyDescent="0.25">
      <c r="A41" s="13" t="s">
        <v>44</v>
      </c>
    </row>
    <row r="42" spans="1:5" x14ac:dyDescent="0.25">
      <c r="A42" s="9" t="s">
        <v>32</v>
      </c>
    </row>
    <row r="43" spans="1:5" x14ac:dyDescent="0.25">
      <c r="A43" s="2" t="s">
        <v>40</v>
      </c>
      <c r="B43" s="10">
        <f>'1кв'!B48</f>
        <v>-4750.6239999999998</v>
      </c>
    </row>
    <row r="44" spans="1:5" ht="15.75" x14ac:dyDescent="0.25">
      <c r="A44" s="27" t="s">
        <v>46</v>
      </c>
      <c r="B44" s="11"/>
    </row>
    <row r="45" spans="1:5" x14ac:dyDescent="0.25">
      <c r="A45" s="2" t="s">
        <v>33</v>
      </c>
      <c r="B45" s="12">
        <v>12538.83</v>
      </c>
    </row>
    <row r="46" spans="1:5" ht="18" customHeight="1" x14ac:dyDescent="0.25">
      <c r="A46" s="27" t="s">
        <v>38</v>
      </c>
      <c r="B46" s="12">
        <f>E26</f>
        <v>8740.9439999999995</v>
      </c>
    </row>
    <row r="47" spans="1:5" x14ac:dyDescent="0.25">
      <c r="A47" s="9" t="s">
        <v>34</v>
      </c>
      <c r="B47" s="10">
        <f>B43+B45-B46</f>
        <v>-952.73799999999937</v>
      </c>
    </row>
    <row r="50" spans="2:2" x14ac:dyDescent="0.25">
      <c r="B50" s="2">
        <v>-7291.49</v>
      </c>
    </row>
  </sheetData>
  <mergeCells count="29">
    <mergeCell ref="A34:E34"/>
    <mergeCell ref="A35:E35"/>
    <mergeCell ref="B36:D36"/>
    <mergeCell ref="A38:E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view="pageBreakPreview" topLeftCell="A20" zoomScaleSheetLayoutView="100" workbookViewId="0">
      <selection activeCell="H32" sqref="H32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3" style="2" customWidth="1"/>
    <col min="4" max="4" width="14.5703125" style="2" customWidth="1"/>
    <col min="5" max="5" width="12.5703125" style="2" customWidth="1"/>
    <col min="6" max="7" width="9.140625" style="2"/>
    <col min="8" max="8" width="14.140625" style="2" customWidth="1"/>
    <col min="9" max="16384" width="9.140625" style="2"/>
  </cols>
  <sheetData>
    <row r="1" spans="1:5" ht="15.75" x14ac:dyDescent="0.25">
      <c r="A1" s="52" t="s">
        <v>11</v>
      </c>
      <c r="B1" s="52"/>
      <c r="C1" s="52"/>
      <c r="D1" s="52"/>
      <c r="E1" s="52"/>
    </row>
    <row r="2" spans="1:5" ht="31.5" customHeight="1" x14ac:dyDescent="0.25">
      <c r="A2" s="53" t="s">
        <v>12</v>
      </c>
      <c r="B2" s="54"/>
      <c r="C2" s="54"/>
      <c r="D2" s="54"/>
      <c r="E2" s="54"/>
    </row>
    <row r="3" spans="1:5" x14ac:dyDescent="0.25">
      <c r="A3" s="55" t="s">
        <v>56</v>
      </c>
      <c r="B3" s="55"/>
      <c r="C3" s="55"/>
      <c r="D3" s="55"/>
      <c r="E3" s="55"/>
    </row>
    <row r="4" spans="1:5" s="1" customFormat="1" ht="15.75" x14ac:dyDescent="0.25">
      <c r="A4" s="16" t="s">
        <v>13</v>
      </c>
      <c r="B4" s="17"/>
      <c r="C4" s="17"/>
      <c r="D4" s="26"/>
      <c r="E4" s="30" t="s">
        <v>57</v>
      </c>
    </row>
    <row r="5" spans="1:5" x14ac:dyDescent="0.25">
      <c r="A5" s="38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56" t="s">
        <v>59</v>
      </c>
      <c r="B7" s="56"/>
      <c r="C7" s="56"/>
      <c r="D7" s="56"/>
      <c r="E7" s="56"/>
    </row>
    <row r="8" spans="1:5" ht="10.5" customHeight="1" x14ac:dyDescent="0.25">
      <c r="A8" s="48" t="s">
        <v>1</v>
      </c>
      <c r="B8" s="48"/>
      <c r="C8" s="48"/>
      <c r="D8" s="48"/>
      <c r="E8" s="48"/>
    </row>
    <row r="9" spans="1:5" x14ac:dyDescent="0.25">
      <c r="A9" s="45" t="s">
        <v>35</v>
      </c>
      <c r="B9" s="45"/>
      <c r="C9" s="45"/>
      <c r="D9" s="45"/>
      <c r="E9" s="45"/>
    </row>
    <row r="10" spans="1:5" ht="26.25" customHeight="1" x14ac:dyDescent="0.25">
      <c r="A10" s="49" t="s">
        <v>14</v>
      </c>
      <c r="B10" s="50"/>
      <c r="C10" s="50"/>
      <c r="D10" s="50"/>
      <c r="E10" s="50"/>
    </row>
    <row r="11" spans="1:5" ht="27" customHeight="1" x14ac:dyDescent="0.25">
      <c r="A11" s="45" t="s">
        <v>36</v>
      </c>
      <c r="B11" s="45"/>
      <c r="C11" s="45"/>
      <c r="D11" s="45"/>
      <c r="E11" s="45"/>
    </row>
    <row r="12" spans="1:5" x14ac:dyDescent="0.25">
      <c r="A12" s="48" t="s">
        <v>15</v>
      </c>
      <c r="B12" s="51"/>
      <c r="C12" s="51"/>
      <c r="D12" s="51"/>
      <c r="E12" s="51"/>
    </row>
    <row r="13" spans="1:5" x14ac:dyDescent="0.25">
      <c r="A13" s="45" t="s">
        <v>22</v>
      </c>
      <c r="B13" s="45"/>
      <c r="C13" s="45"/>
      <c r="D13" s="45"/>
      <c r="E13" s="45"/>
    </row>
    <row r="14" spans="1:5" x14ac:dyDescent="0.25">
      <c r="A14" s="48" t="s">
        <v>2</v>
      </c>
      <c r="B14" s="51"/>
      <c r="C14" s="51"/>
      <c r="D14" s="51"/>
      <c r="E14" s="51"/>
    </row>
    <row r="15" spans="1:5" x14ac:dyDescent="0.25">
      <c r="A15" s="45" t="s">
        <v>43</v>
      </c>
      <c r="B15" s="45"/>
      <c r="C15" s="45"/>
      <c r="D15" s="45"/>
      <c r="E15" s="45"/>
    </row>
    <row r="16" spans="1:5" x14ac:dyDescent="0.25">
      <c r="A16" s="48" t="s">
        <v>16</v>
      </c>
      <c r="B16" s="51"/>
      <c r="C16" s="51"/>
      <c r="D16" s="51"/>
      <c r="E16" s="51"/>
    </row>
    <row r="17" spans="1:7" ht="30" customHeight="1" x14ac:dyDescent="0.25">
      <c r="A17" s="45" t="s">
        <v>17</v>
      </c>
      <c r="B17" s="45"/>
      <c r="C17" s="45"/>
      <c r="D17" s="45"/>
      <c r="E17" s="45"/>
    </row>
    <row r="18" spans="1:7" ht="62.25" customHeight="1" x14ac:dyDescent="0.25">
      <c r="A18" s="45" t="s">
        <v>26</v>
      </c>
      <c r="B18" s="45"/>
      <c r="C18" s="45"/>
      <c r="D18" s="45"/>
      <c r="E18" s="45"/>
    </row>
    <row r="19" spans="1:7" ht="30" customHeight="1" x14ac:dyDescent="0.25">
      <c r="A19" s="43" t="s">
        <v>27</v>
      </c>
      <c r="B19" s="43"/>
      <c r="C19" s="43"/>
      <c r="D19" s="43"/>
      <c r="E19" s="43"/>
    </row>
    <row r="20" spans="1:7" x14ac:dyDescent="0.25">
      <c r="A20" s="43"/>
      <c r="B20" s="43"/>
      <c r="C20" s="43"/>
      <c r="D20" s="43"/>
      <c r="E20" s="43"/>
      <c r="F20" s="2">
        <v>242.4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4" t="s">
        <v>42</v>
      </c>
      <c r="B22" s="8" t="s">
        <v>41</v>
      </c>
      <c r="C22" s="3" t="s">
        <v>4</v>
      </c>
      <c r="D22" s="3">
        <v>7.49</v>
      </c>
      <c r="E22" s="7">
        <f>D22*F20*3</f>
        <v>5446.7280000000001</v>
      </c>
    </row>
    <row r="23" spans="1:7" x14ac:dyDescent="0.25">
      <c r="A23" s="6" t="s">
        <v>39</v>
      </c>
      <c r="B23" s="8" t="s">
        <v>23</v>
      </c>
      <c r="C23" s="3" t="s">
        <v>4</v>
      </c>
      <c r="D23" s="3">
        <v>4.5199999999999996</v>
      </c>
      <c r="E23" s="7">
        <f>D23*F20*3</f>
        <v>3286.9439999999995</v>
      </c>
    </row>
    <row r="24" spans="1:7" ht="15.75" x14ac:dyDescent="0.25">
      <c r="A24" s="6" t="s">
        <v>28</v>
      </c>
      <c r="B24" s="8" t="s">
        <v>58</v>
      </c>
      <c r="C24" s="3" t="s">
        <v>30</v>
      </c>
      <c r="D24" s="15"/>
      <c r="E24" s="7">
        <v>0</v>
      </c>
    </row>
    <row r="25" spans="1:7" ht="15.75" x14ac:dyDescent="0.25">
      <c r="A25" s="18"/>
      <c r="B25" s="8"/>
      <c r="C25" s="3"/>
      <c r="D25" s="15"/>
      <c r="E25" s="7"/>
    </row>
    <row r="26" spans="1:7" s="9" customFormat="1" ht="14.25" x14ac:dyDescent="0.2">
      <c r="A26" s="19" t="s">
        <v>24</v>
      </c>
      <c r="B26" s="20"/>
      <c r="C26" s="21"/>
      <c r="D26" s="21"/>
      <c r="E26" s="22">
        <f>SUM(E22:E25)</f>
        <v>8733.6719999999987</v>
      </c>
    </row>
    <row r="28" spans="1:7" ht="29.25" customHeight="1" x14ac:dyDescent="0.25">
      <c r="A28" s="44" t="s">
        <v>60</v>
      </c>
      <c r="B28" s="44"/>
      <c r="C28" s="44"/>
      <c r="D28" s="44"/>
      <c r="E28" s="44"/>
    </row>
    <row r="29" spans="1:7" ht="29.25" customHeight="1" x14ac:dyDescent="0.25">
      <c r="A29" s="45" t="s">
        <v>21</v>
      </c>
      <c r="B29" s="45"/>
      <c r="C29" s="45"/>
      <c r="D29" s="45"/>
      <c r="E29" s="45"/>
    </row>
    <row r="30" spans="1:7" ht="13.9" customHeight="1" x14ac:dyDescent="0.25">
      <c r="A30" s="45" t="s">
        <v>20</v>
      </c>
      <c r="B30" s="45"/>
      <c r="C30" s="45"/>
      <c r="D30" s="45"/>
      <c r="E30" s="45"/>
    </row>
    <row r="31" spans="1:7" ht="29.25" customHeight="1" x14ac:dyDescent="0.25">
      <c r="A31" s="45" t="s">
        <v>31</v>
      </c>
      <c r="B31" s="45"/>
      <c r="C31" s="45"/>
      <c r="D31" s="45"/>
      <c r="E31" s="45"/>
    </row>
    <row r="32" spans="1:7" x14ac:dyDescent="0.25">
      <c r="A32" s="45" t="s">
        <v>18</v>
      </c>
      <c r="B32" s="45"/>
      <c r="C32" s="45"/>
      <c r="D32" s="45"/>
      <c r="E32" s="45"/>
    </row>
    <row r="33" spans="1:5" x14ac:dyDescent="0.25">
      <c r="A33" s="46" t="s">
        <v>5</v>
      </c>
      <c r="B33" s="46"/>
      <c r="C33" s="46"/>
      <c r="D33" s="46"/>
      <c r="E33" s="46"/>
    </row>
    <row r="34" spans="1:5" x14ac:dyDescent="0.25">
      <c r="A34" s="45" t="s">
        <v>18</v>
      </c>
      <c r="B34" s="45"/>
      <c r="C34" s="45"/>
      <c r="D34" s="45"/>
      <c r="E34" s="45"/>
    </row>
    <row r="35" spans="1:5" ht="13.9" customHeight="1" x14ac:dyDescent="0.25">
      <c r="A35" s="47" t="s">
        <v>45</v>
      </c>
      <c r="B35" s="47"/>
      <c r="C35" s="47"/>
      <c r="D35" s="47"/>
      <c r="E35" s="47"/>
    </row>
    <row r="36" spans="1:5" x14ac:dyDescent="0.25">
      <c r="B36" s="42" t="s">
        <v>19</v>
      </c>
      <c r="C36" s="42"/>
      <c r="D36" s="42"/>
      <c r="E36" s="5" t="s">
        <v>6</v>
      </c>
    </row>
    <row r="37" spans="1:5" x14ac:dyDescent="0.25">
      <c r="A37" s="37"/>
      <c r="B37" s="37"/>
      <c r="C37" s="37"/>
      <c r="D37" s="37"/>
      <c r="E37" s="37"/>
    </row>
    <row r="38" spans="1:5" ht="13.9" customHeight="1" x14ac:dyDescent="0.25">
      <c r="A38" s="47" t="s">
        <v>37</v>
      </c>
      <c r="B38" s="47"/>
      <c r="C38" s="47"/>
      <c r="D38" s="47"/>
      <c r="E38" s="47"/>
    </row>
    <row r="39" spans="1:5" x14ac:dyDescent="0.25">
      <c r="B39" s="42" t="s">
        <v>19</v>
      </c>
      <c r="C39" s="42"/>
      <c r="D39" s="42"/>
      <c r="E39" s="5" t="s">
        <v>6</v>
      </c>
    </row>
    <row r="41" spans="1:5" x14ac:dyDescent="0.25">
      <c r="A41" s="13" t="s">
        <v>44</v>
      </c>
    </row>
    <row r="42" spans="1:5" x14ac:dyDescent="0.25">
      <c r="A42" s="9" t="s">
        <v>32</v>
      </c>
    </row>
    <row r="43" spans="1:5" x14ac:dyDescent="0.25">
      <c r="A43" s="2" t="s">
        <v>40</v>
      </c>
      <c r="B43" s="10">
        <f>'2кв'!B47</f>
        <v>-952.73799999999937</v>
      </c>
    </row>
    <row r="44" spans="1:5" ht="15.75" x14ac:dyDescent="0.25">
      <c r="A44" s="2" t="s">
        <v>61</v>
      </c>
      <c r="B44" s="11"/>
    </row>
    <row r="45" spans="1:5" x14ac:dyDescent="0.25">
      <c r="A45" s="2" t="s">
        <v>33</v>
      </c>
      <c r="B45" s="12">
        <v>13524.33</v>
      </c>
    </row>
    <row r="46" spans="1:5" ht="18" customHeight="1" x14ac:dyDescent="0.25">
      <c r="A46" s="36" t="s">
        <v>38</v>
      </c>
      <c r="B46" s="12">
        <f>E26</f>
        <v>8733.6719999999987</v>
      </c>
    </row>
    <row r="47" spans="1:5" x14ac:dyDescent="0.25">
      <c r="A47" s="9" t="s">
        <v>34</v>
      </c>
      <c r="B47" s="10">
        <f>B43+B45-B46</f>
        <v>3837.9200000000019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4:E34"/>
    <mergeCell ref="A35:E35"/>
    <mergeCell ref="B36:D36"/>
    <mergeCell ref="A38:E38"/>
    <mergeCell ref="B39:D39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view="pageBreakPreview" topLeftCell="A18" zoomScaleSheetLayoutView="100" workbookViewId="0">
      <selection activeCell="B46" sqref="B46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3" style="2" customWidth="1"/>
    <col min="4" max="4" width="14.5703125" style="2" customWidth="1"/>
    <col min="5" max="5" width="12.5703125" style="2" customWidth="1"/>
    <col min="6" max="7" width="9.140625" style="2"/>
    <col min="8" max="8" width="14.140625" style="2" customWidth="1"/>
    <col min="9" max="16384" width="9.140625" style="2"/>
  </cols>
  <sheetData>
    <row r="1" spans="1:5" ht="15.75" x14ac:dyDescent="0.25">
      <c r="A1" s="52" t="s">
        <v>11</v>
      </c>
      <c r="B1" s="52"/>
      <c r="C1" s="52"/>
      <c r="D1" s="52"/>
      <c r="E1" s="52"/>
    </row>
    <row r="2" spans="1:5" ht="31.5" customHeight="1" x14ac:dyDescent="0.25">
      <c r="A2" s="53" t="s">
        <v>12</v>
      </c>
      <c r="B2" s="54"/>
      <c r="C2" s="54"/>
      <c r="D2" s="54"/>
      <c r="E2" s="54"/>
    </row>
    <row r="3" spans="1:5" x14ac:dyDescent="0.25">
      <c r="A3" s="55" t="s">
        <v>62</v>
      </c>
      <c r="B3" s="55"/>
      <c r="C3" s="55"/>
      <c r="D3" s="55"/>
      <c r="E3" s="55"/>
    </row>
    <row r="4" spans="1:5" s="1" customFormat="1" ht="15.75" x14ac:dyDescent="0.25">
      <c r="A4" s="16" t="s">
        <v>13</v>
      </c>
      <c r="B4" s="17"/>
      <c r="C4" s="17"/>
      <c r="D4" s="26"/>
      <c r="E4" s="30" t="s">
        <v>63</v>
      </c>
    </row>
    <row r="5" spans="1:5" x14ac:dyDescent="0.25">
      <c r="A5" s="41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56" t="s">
        <v>59</v>
      </c>
      <c r="B7" s="56"/>
      <c r="C7" s="56"/>
      <c r="D7" s="56"/>
      <c r="E7" s="56"/>
    </row>
    <row r="8" spans="1:5" ht="10.5" customHeight="1" x14ac:dyDescent="0.25">
      <c r="A8" s="48" t="s">
        <v>1</v>
      </c>
      <c r="B8" s="48"/>
      <c r="C8" s="48"/>
      <c r="D8" s="48"/>
      <c r="E8" s="48"/>
    </row>
    <row r="9" spans="1:5" x14ac:dyDescent="0.25">
      <c r="A9" s="45" t="s">
        <v>35</v>
      </c>
      <c r="B9" s="45"/>
      <c r="C9" s="45"/>
      <c r="D9" s="45"/>
      <c r="E9" s="45"/>
    </row>
    <row r="10" spans="1:5" ht="26.25" customHeight="1" x14ac:dyDescent="0.25">
      <c r="A10" s="49" t="s">
        <v>14</v>
      </c>
      <c r="B10" s="50"/>
      <c r="C10" s="50"/>
      <c r="D10" s="50"/>
      <c r="E10" s="50"/>
    </row>
    <row r="11" spans="1:5" ht="27" customHeight="1" x14ac:dyDescent="0.25">
      <c r="A11" s="45" t="s">
        <v>36</v>
      </c>
      <c r="B11" s="45"/>
      <c r="C11" s="45"/>
      <c r="D11" s="45"/>
      <c r="E11" s="45"/>
    </row>
    <row r="12" spans="1:5" x14ac:dyDescent="0.25">
      <c r="A12" s="48" t="s">
        <v>15</v>
      </c>
      <c r="B12" s="51"/>
      <c r="C12" s="51"/>
      <c r="D12" s="51"/>
      <c r="E12" s="51"/>
    </row>
    <row r="13" spans="1:5" x14ac:dyDescent="0.25">
      <c r="A13" s="45" t="s">
        <v>22</v>
      </c>
      <c r="B13" s="45"/>
      <c r="C13" s="45"/>
      <c r="D13" s="45"/>
      <c r="E13" s="45"/>
    </row>
    <row r="14" spans="1:5" x14ac:dyDescent="0.25">
      <c r="A14" s="48" t="s">
        <v>2</v>
      </c>
      <c r="B14" s="51"/>
      <c r="C14" s="51"/>
      <c r="D14" s="51"/>
      <c r="E14" s="51"/>
    </row>
    <row r="15" spans="1:5" x14ac:dyDescent="0.25">
      <c r="A15" s="45" t="s">
        <v>43</v>
      </c>
      <c r="B15" s="45"/>
      <c r="C15" s="45"/>
      <c r="D15" s="45"/>
      <c r="E15" s="45"/>
    </row>
    <row r="16" spans="1:5" x14ac:dyDescent="0.25">
      <c r="A16" s="48" t="s">
        <v>16</v>
      </c>
      <c r="B16" s="51"/>
      <c r="C16" s="51"/>
      <c r="D16" s="51"/>
      <c r="E16" s="51"/>
    </row>
    <row r="17" spans="1:7" ht="30" customHeight="1" x14ac:dyDescent="0.25">
      <c r="A17" s="45" t="s">
        <v>17</v>
      </c>
      <c r="B17" s="45"/>
      <c r="C17" s="45"/>
      <c r="D17" s="45"/>
      <c r="E17" s="45"/>
    </row>
    <row r="18" spans="1:7" ht="62.25" customHeight="1" x14ac:dyDescent="0.25">
      <c r="A18" s="45" t="s">
        <v>26</v>
      </c>
      <c r="B18" s="45"/>
      <c r="C18" s="45"/>
      <c r="D18" s="45"/>
      <c r="E18" s="45"/>
    </row>
    <row r="19" spans="1:7" ht="30" customHeight="1" x14ac:dyDescent="0.25">
      <c r="A19" s="43" t="s">
        <v>27</v>
      </c>
      <c r="B19" s="43"/>
      <c r="C19" s="43"/>
      <c r="D19" s="43"/>
      <c r="E19" s="43"/>
    </row>
    <row r="20" spans="1:7" x14ac:dyDescent="0.25">
      <c r="A20" s="43"/>
      <c r="B20" s="43"/>
      <c r="C20" s="43"/>
      <c r="D20" s="43"/>
      <c r="E20" s="43"/>
      <c r="F20" s="2">
        <v>242.4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4" t="s">
        <v>42</v>
      </c>
      <c r="B22" s="8" t="s">
        <v>41</v>
      </c>
      <c r="C22" s="3" t="s">
        <v>4</v>
      </c>
      <c r="D22" s="3">
        <v>7.49</v>
      </c>
      <c r="E22" s="7">
        <f>D22*F20*3</f>
        <v>5446.7280000000001</v>
      </c>
    </row>
    <row r="23" spans="1:7" x14ac:dyDescent="0.25">
      <c r="A23" s="6" t="s">
        <v>39</v>
      </c>
      <c r="B23" s="8" t="s">
        <v>23</v>
      </c>
      <c r="C23" s="3" t="s">
        <v>4</v>
      </c>
      <c r="D23" s="3">
        <v>4.5199999999999996</v>
      </c>
      <c r="E23" s="7">
        <f>D23*F20*3</f>
        <v>3286.9439999999995</v>
      </c>
    </row>
    <row r="24" spans="1:7" ht="15.75" x14ac:dyDescent="0.25">
      <c r="A24" s="6" t="s">
        <v>28</v>
      </c>
      <c r="B24" s="8" t="s">
        <v>64</v>
      </c>
      <c r="C24" s="3" t="s">
        <v>30</v>
      </c>
      <c r="D24" s="15"/>
      <c r="E24" s="7">
        <v>0</v>
      </c>
    </row>
    <row r="25" spans="1:7" ht="15.75" x14ac:dyDescent="0.25">
      <c r="A25" s="18"/>
      <c r="B25" s="8"/>
      <c r="C25" s="3"/>
      <c r="D25" s="15"/>
      <c r="E25" s="7"/>
    </row>
    <row r="26" spans="1:7" s="9" customFormat="1" ht="14.25" x14ac:dyDescent="0.2">
      <c r="A26" s="19" t="s">
        <v>24</v>
      </c>
      <c r="B26" s="20"/>
      <c r="C26" s="21"/>
      <c r="D26" s="21"/>
      <c r="E26" s="22">
        <f>SUM(E22:E25)</f>
        <v>8733.6719999999987</v>
      </c>
    </row>
    <row r="28" spans="1:7" ht="29.25" customHeight="1" x14ac:dyDescent="0.25">
      <c r="A28" s="44" t="s">
        <v>65</v>
      </c>
      <c r="B28" s="44"/>
      <c r="C28" s="44"/>
      <c r="D28" s="44"/>
      <c r="E28" s="44"/>
    </row>
    <row r="29" spans="1:7" ht="29.25" customHeight="1" x14ac:dyDescent="0.25">
      <c r="A29" s="45" t="s">
        <v>21</v>
      </c>
      <c r="B29" s="45"/>
      <c r="C29" s="45"/>
      <c r="D29" s="45"/>
      <c r="E29" s="45"/>
    </row>
    <row r="30" spans="1:7" ht="13.9" customHeight="1" x14ac:dyDescent="0.25">
      <c r="A30" s="45" t="s">
        <v>20</v>
      </c>
      <c r="B30" s="45"/>
      <c r="C30" s="45"/>
      <c r="D30" s="45"/>
      <c r="E30" s="45"/>
    </row>
    <row r="31" spans="1:7" ht="29.25" customHeight="1" x14ac:dyDescent="0.25">
      <c r="A31" s="45" t="s">
        <v>31</v>
      </c>
      <c r="B31" s="45"/>
      <c r="C31" s="45"/>
      <c r="D31" s="45"/>
      <c r="E31" s="45"/>
    </row>
    <row r="32" spans="1:7" x14ac:dyDescent="0.25">
      <c r="A32" s="45" t="s">
        <v>18</v>
      </c>
      <c r="B32" s="45"/>
      <c r="C32" s="45"/>
      <c r="D32" s="45"/>
      <c r="E32" s="45"/>
    </row>
    <row r="33" spans="1:5" x14ac:dyDescent="0.25">
      <c r="A33" s="46" t="s">
        <v>5</v>
      </c>
      <c r="B33" s="46"/>
      <c r="C33" s="46"/>
      <c r="D33" s="46"/>
      <c r="E33" s="46"/>
    </row>
    <row r="34" spans="1:5" x14ac:dyDescent="0.25">
      <c r="A34" s="45" t="s">
        <v>18</v>
      </c>
      <c r="B34" s="45"/>
      <c r="C34" s="45"/>
      <c r="D34" s="45"/>
      <c r="E34" s="45"/>
    </row>
    <row r="35" spans="1:5" ht="13.9" customHeight="1" x14ac:dyDescent="0.25">
      <c r="A35" s="47" t="s">
        <v>45</v>
      </c>
      <c r="B35" s="47"/>
      <c r="C35" s="47"/>
      <c r="D35" s="47"/>
      <c r="E35" s="47"/>
    </row>
    <row r="36" spans="1:5" x14ac:dyDescent="0.25">
      <c r="B36" s="42" t="s">
        <v>19</v>
      </c>
      <c r="C36" s="42"/>
      <c r="D36" s="42"/>
      <c r="E36" s="5" t="s">
        <v>6</v>
      </c>
    </row>
    <row r="37" spans="1:5" x14ac:dyDescent="0.25">
      <c r="A37" s="40"/>
      <c r="B37" s="40"/>
      <c r="C37" s="40"/>
      <c r="D37" s="40"/>
      <c r="E37" s="40"/>
    </row>
    <row r="38" spans="1:5" ht="13.9" customHeight="1" x14ac:dyDescent="0.25">
      <c r="A38" s="47" t="s">
        <v>37</v>
      </c>
      <c r="B38" s="47"/>
      <c r="C38" s="47"/>
      <c r="D38" s="47"/>
      <c r="E38" s="47"/>
    </row>
    <row r="39" spans="1:5" x14ac:dyDescent="0.25">
      <c r="B39" s="42" t="s">
        <v>19</v>
      </c>
      <c r="C39" s="42"/>
      <c r="D39" s="42"/>
      <c r="E39" s="5" t="s">
        <v>6</v>
      </c>
    </row>
    <row r="41" spans="1:5" x14ac:dyDescent="0.25">
      <c r="A41" s="13" t="s">
        <v>44</v>
      </c>
    </row>
    <row r="42" spans="1:5" x14ac:dyDescent="0.25">
      <c r="A42" s="9" t="s">
        <v>32</v>
      </c>
    </row>
    <row r="43" spans="1:5" x14ac:dyDescent="0.25">
      <c r="A43" s="2" t="s">
        <v>40</v>
      </c>
      <c r="B43" s="10">
        <f>'3кв'!B47</f>
        <v>3837.9200000000019</v>
      </c>
    </row>
    <row r="44" spans="1:5" ht="15.75" x14ac:dyDescent="0.25">
      <c r="A44" s="2" t="s">
        <v>61</v>
      </c>
      <c r="B44" s="11"/>
    </row>
    <row r="45" spans="1:5" x14ac:dyDescent="0.25">
      <c r="A45" s="2" t="s">
        <v>33</v>
      </c>
      <c r="B45" s="12">
        <v>12520.09</v>
      </c>
    </row>
    <row r="46" spans="1:5" ht="18" customHeight="1" x14ac:dyDescent="0.25">
      <c r="A46" s="39" t="s">
        <v>38</v>
      </c>
      <c r="B46" s="12">
        <f>E26</f>
        <v>8733.6719999999987</v>
      </c>
    </row>
    <row r="47" spans="1:5" x14ac:dyDescent="0.25">
      <c r="A47" s="9" t="s">
        <v>34</v>
      </c>
      <c r="B47" s="10">
        <f>B43+B45-B46</f>
        <v>7624.3380000000034</v>
      </c>
    </row>
  </sheetData>
  <mergeCells count="29">
    <mergeCell ref="A34:E34"/>
    <mergeCell ref="A35:E35"/>
    <mergeCell ref="B36:D36"/>
    <mergeCell ref="A38:E38"/>
    <mergeCell ref="B39:D39"/>
    <mergeCell ref="A28:E28"/>
    <mergeCell ref="A29:E29"/>
    <mergeCell ref="A30:E30"/>
    <mergeCell ref="A31:E31"/>
    <mergeCell ref="A32:E32"/>
    <mergeCell ref="A33:E33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view="pageBreakPreview" topLeftCell="A4" zoomScaleSheetLayoutView="100" workbookViewId="0">
      <selection activeCell="C19" sqref="C19"/>
    </sheetView>
  </sheetViews>
  <sheetFormatPr defaultRowHeight="15.75" x14ac:dyDescent="0.25"/>
  <cols>
    <col min="1" max="1" width="9.7109375" style="1" customWidth="1"/>
    <col min="2" max="2" width="70.85546875" style="1" customWidth="1"/>
    <col min="3" max="3" width="16.5703125" style="1" customWidth="1"/>
    <col min="4" max="4" width="15.71093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57" t="s">
        <v>66</v>
      </c>
      <c r="B1" s="57"/>
      <c r="C1" s="57"/>
      <c r="D1" s="58"/>
    </row>
    <row r="2" spans="1:5" x14ac:dyDescent="0.25">
      <c r="A2" s="59" t="s">
        <v>67</v>
      </c>
      <c r="B2" s="59"/>
      <c r="C2" s="59"/>
      <c r="D2" s="11"/>
    </row>
    <row r="3" spans="1:5" x14ac:dyDescent="0.25">
      <c r="A3" s="59" t="s">
        <v>68</v>
      </c>
      <c r="B3" s="59"/>
      <c r="C3" s="59"/>
      <c r="D3" s="11"/>
    </row>
    <row r="4" spans="1:5" x14ac:dyDescent="0.25">
      <c r="A4" s="57" t="s">
        <v>90</v>
      </c>
      <c r="B4" s="57"/>
      <c r="C4" s="57"/>
      <c r="D4" s="58"/>
    </row>
    <row r="5" spans="1:5" x14ac:dyDescent="0.25">
      <c r="A5" s="60"/>
      <c r="B5" s="60"/>
      <c r="C5" s="60"/>
    </row>
    <row r="6" spans="1:5" x14ac:dyDescent="0.25">
      <c r="A6" s="11"/>
      <c r="B6" s="61" t="s">
        <v>69</v>
      </c>
      <c r="C6" s="62">
        <f>'1кв'!B44</f>
        <v>-7291.49</v>
      </c>
      <c r="D6" s="63"/>
    </row>
    <row r="7" spans="1:5" x14ac:dyDescent="0.25">
      <c r="A7" s="64" t="s">
        <v>70</v>
      </c>
      <c r="B7" s="61" t="s">
        <v>91</v>
      </c>
      <c r="C7" s="62"/>
      <c r="D7" s="63"/>
    </row>
    <row r="8" spans="1:5" x14ac:dyDescent="0.25">
      <c r="B8" s="65" t="s">
        <v>71</v>
      </c>
      <c r="C8" s="66">
        <f>'1кв'!B46+'2кв'!B45+'3кв'!B45+'4кв'!B45</f>
        <v>50036.06</v>
      </c>
      <c r="D8" s="67"/>
      <c r="E8" s="68"/>
    </row>
    <row r="9" spans="1:5" x14ac:dyDescent="0.25">
      <c r="B9" s="69"/>
      <c r="C9" s="66"/>
      <c r="D9" s="67"/>
    </row>
    <row r="10" spans="1:5" x14ac:dyDescent="0.25">
      <c r="A10" s="17"/>
      <c r="B10" s="65" t="s">
        <v>72</v>
      </c>
      <c r="C10" s="70">
        <f>SUM(C8:C9)</f>
        <v>50036.06</v>
      </c>
      <c r="D10" s="63"/>
    </row>
    <row r="11" spans="1:5" x14ac:dyDescent="0.25">
      <c r="B11" s="71"/>
      <c r="C11" s="71"/>
      <c r="D11" s="72"/>
    </row>
    <row r="12" spans="1:5" ht="17.25" customHeight="1" x14ac:dyDescent="0.25">
      <c r="A12" s="73" t="s">
        <v>73</v>
      </c>
      <c r="B12" s="14" t="s">
        <v>74</v>
      </c>
      <c r="C12" s="66">
        <f>'1кв'!E22+'2кв'!E22+'3кв'!E22+'4кв'!E22</f>
        <v>22252.32</v>
      </c>
      <c r="D12" s="72"/>
    </row>
    <row r="13" spans="1:5" ht="15" customHeight="1" x14ac:dyDescent="0.25">
      <c r="A13" s="73"/>
      <c r="B13" s="69" t="s">
        <v>75</v>
      </c>
      <c r="C13" s="66">
        <f>'1кв'!E23+'2кв'!E23+'3кв'!E23+'4кв'!E23</f>
        <v>12696.912</v>
      </c>
      <c r="D13" s="72"/>
    </row>
    <row r="14" spans="1:5" x14ac:dyDescent="0.25">
      <c r="B14" s="69" t="s">
        <v>28</v>
      </c>
      <c r="C14" s="66">
        <f>'1кв'!E24+'2кв'!E24+'3кв'!E24+'4кв'!E24</f>
        <v>0</v>
      </c>
      <c r="D14" s="72"/>
      <c r="E14" s="68"/>
    </row>
    <row r="15" spans="1:5" x14ac:dyDescent="0.25">
      <c r="A15" s="73"/>
      <c r="B15" s="74" t="s">
        <v>92</v>
      </c>
      <c r="C15" s="66">
        <v>0</v>
      </c>
      <c r="D15" s="72"/>
    </row>
    <row r="16" spans="1:5" x14ac:dyDescent="0.25">
      <c r="A16" s="73"/>
      <c r="B16" s="74" t="s">
        <v>76</v>
      </c>
      <c r="C16" s="66">
        <f>SUM(C18:C19)</f>
        <v>171</v>
      </c>
      <c r="D16" s="72"/>
    </row>
    <row r="17" spans="1:7" x14ac:dyDescent="0.25">
      <c r="A17" s="73"/>
      <c r="B17" s="74" t="s">
        <v>77</v>
      </c>
      <c r="C17" s="75"/>
      <c r="D17" s="72"/>
      <c r="G17" s="68"/>
    </row>
    <row r="18" spans="1:7" ht="31.5" x14ac:dyDescent="0.25">
      <c r="A18" s="73"/>
      <c r="B18" s="76" t="s">
        <v>78</v>
      </c>
      <c r="C18" s="77">
        <f>'1кв'!E25</f>
        <v>171</v>
      </c>
      <c r="D18" s="72"/>
    </row>
    <row r="19" spans="1:7" x14ac:dyDescent="0.25">
      <c r="A19" s="73"/>
      <c r="B19" s="76"/>
      <c r="C19" s="77"/>
      <c r="D19" s="72"/>
    </row>
    <row r="20" spans="1:7" x14ac:dyDescent="0.25">
      <c r="B20" s="78" t="s">
        <v>79</v>
      </c>
      <c r="C20" s="79">
        <f>SUM(C12:C16)</f>
        <v>35120.232000000004</v>
      </c>
      <c r="D20" s="72"/>
      <c r="E20" s="68"/>
    </row>
    <row r="21" spans="1:7" x14ac:dyDescent="0.25">
      <c r="B21" s="78" t="s">
        <v>80</v>
      </c>
      <c r="C21" s="80">
        <f>C6+C10-C20</f>
        <v>7624.3379999999961</v>
      </c>
      <c r="D21" s="72"/>
    </row>
    <row r="22" spans="1:7" x14ac:dyDescent="0.25">
      <c r="B22" s="64"/>
      <c r="C22" s="64"/>
      <c r="D22" s="72"/>
    </row>
    <row r="23" spans="1:7" x14ac:dyDescent="0.25">
      <c r="B23" s="81" t="s">
        <v>81</v>
      </c>
      <c r="C23" s="81"/>
      <c r="D23" s="72"/>
    </row>
    <row r="24" spans="1:7" x14ac:dyDescent="0.25">
      <c r="B24" s="81" t="s">
        <v>82</v>
      </c>
      <c r="C24" s="82">
        <v>39021.56</v>
      </c>
      <c r="D24" s="72"/>
    </row>
    <row r="25" spans="1:7" x14ac:dyDescent="0.25">
      <c r="B25" s="83" t="s">
        <v>83</v>
      </c>
      <c r="C25" s="84">
        <v>49934.79</v>
      </c>
      <c r="D25" s="72"/>
    </row>
    <row r="26" spans="1:7" x14ac:dyDescent="0.25">
      <c r="B26" s="81" t="s">
        <v>84</v>
      </c>
      <c r="C26" s="85">
        <f>C25-C24</f>
        <v>10913.230000000003</v>
      </c>
      <c r="D26" s="72"/>
    </row>
    <row r="27" spans="1:7" x14ac:dyDescent="0.25">
      <c r="B27" s="64"/>
      <c r="C27" s="64"/>
      <c r="D27" s="72"/>
    </row>
    <row r="28" spans="1:7" x14ac:dyDescent="0.25">
      <c r="A28" s="1" t="s">
        <v>85</v>
      </c>
      <c r="B28" s="64" t="s">
        <v>86</v>
      </c>
      <c r="C28" s="64"/>
      <c r="D28" s="72"/>
    </row>
    <row r="29" spans="1:7" x14ac:dyDescent="0.25">
      <c r="B29" s="64" t="s">
        <v>87</v>
      </c>
      <c r="C29" s="64"/>
      <c r="D29" s="72"/>
    </row>
    <row r="30" spans="1:7" x14ac:dyDescent="0.25">
      <c r="B30" s="64" t="s">
        <v>88</v>
      </c>
      <c r="C30" s="64"/>
      <c r="D30" s="72"/>
    </row>
    <row r="31" spans="1:7" s="2" customFormat="1" ht="15" x14ac:dyDescent="0.25">
      <c r="B31" s="86"/>
      <c r="C31" s="86"/>
      <c r="D31" s="87"/>
    </row>
    <row r="32" spans="1:7" s="2" customFormat="1" ht="15" x14ac:dyDescent="0.25">
      <c r="B32" s="86" t="s">
        <v>89</v>
      </c>
      <c r="C32" s="86"/>
      <c r="D32" s="87"/>
    </row>
    <row r="33" spans="2:4" x14ac:dyDescent="0.25">
      <c r="B33" s="64"/>
      <c r="C33" s="64"/>
      <c r="D33" s="72"/>
    </row>
    <row r="34" spans="2:4" x14ac:dyDescent="0.25">
      <c r="B34" s="64"/>
      <c r="C34" s="64"/>
      <c r="D34" s="72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2025-03-07T11:10:51Z</dcterms:modified>
</cp:coreProperties>
</file>